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2600" windowHeight="13660" activeTab="0"/>
  </bookViews>
  <sheets>
    <sheet name="Tabella di comparazione ISEE" sheetId="1" r:id="rId1"/>
    <sheet name="Tariffa Quoziente Familiare" sheetId="2" r:id="rId2"/>
    <sheet name="Contributi Quoziente Familiare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<sst xmlns="http://schemas.openxmlformats.org/spreadsheetml/2006/main" count="92" uniqueCount="63">
  <si>
    <r>
      <t xml:space="preserve">Quoziente
</t>
    </r>
    <r>
      <rPr>
        <b/>
        <i/>
        <sz val="12"/>
        <color indexed="20"/>
        <rFont val="Arial"/>
        <family val="2"/>
      </rPr>
      <t>Familiare</t>
    </r>
  </si>
  <si>
    <t>Il Quoziente Familiare e lo standard applicativo</t>
  </si>
  <si>
    <t>Pesatura da Quoziente Familiare</t>
  </si>
  <si>
    <r>
      <t>Quoziente Familiare</t>
    </r>
    <r>
      <rPr>
        <sz val="10"/>
        <rFont val="Arial"/>
        <family val="2"/>
      </rPr>
      <t xml:space="preserve"> in termini assoluti</t>
    </r>
  </si>
  <si>
    <r>
      <t>Quoziente Familiare</t>
    </r>
    <r>
      <rPr>
        <sz val="10"/>
        <rFont val="Arial"/>
        <family val="2"/>
      </rPr>
      <t xml:space="preserve"> in termini relativi</t>
    </r>
  </si>
  <si>
    <t>Contributo Quoziente Familiare =</t>
  </si>
  <si>
    <t>Il QuozienteFamiliare e lo standard applicativo</t>
  </si>
  <si>
    <t>Tariffa Quoziente Familiare =</t>
  </si>
  <si>
    <t>Quoziente Familiare
(nuova)</t>
  </si>
  <si>
    <t>Quoziente Familiare
(nuovo)</t>
  </si>
  <si>
    <t>Scala di equivalenza
ISEE</t>
  </si>
  <si>
    <r>
      <t>Dichiarante</t>
    </r>
    <r>
      <rPr>
        <sz val="10"/>
        <rFont val="Arial"/>
        <family val="2"/>
      </rPr>
      <t xml:space="preserve"> (1° componente)</t>
    </r>
  </si>
  <si>
    <r>
      <t>Coniuge</t>
    </r>
    <r>
      <rPr>
        <sz val="10"/>
        <rFont val="Arial"/>
        <family val="2"/>
      </rPr>
      <t xml:space="preserve"> (o 2° componente)</t>
    </r>
  </si>
  <si>
    <t>con due adulti presenti</t>
  </si>
  <si>
    <t>in nucleo monogenitoriale</t>
  </si>
  <si>
    <r>
      <t xml:space="preserve">3° componente
</t>
    </r>
    <r>
      <rPr>
        <sz val="10"/>
        <rFont val="Arial"/>
        <family val="2"/>
      </rPr>
      <t>(figlio o affidato - altra persona)</t>
    </r>
  </si>
  <si>
    <t>a carico &lt; 26 anni</t>
  </si>
  <si>
    <t>non a carico o &gt;=26 anni</t>
  </si>
  <si>
    <r>
      <t xml:space="preserve">4° componente
</t>
    </r>
    <r>
      <rPr>
        <sz val="10"/>
        <rFont val="Arial"/>
        <family val="2"/>
      </rPr>
      <t>(figlio o affidato - altra persona)</t>
    </r>
  </si>
  <si>
    <r>
      <t xml:space="preserve">5° componente
</t>
    </r>
    <r>
      <rPr>
        <sz val="10"/>
        <rFont val="Arial"/>
        <family val="2"/>
      </rPr>
      <t>(figlio o affidato - altra persona)</t>
    </r>
  </si>
  <si>
    <t>Condizione lavorativo
professionale dei genitori</t>
  </si>
  <si>
    <r>
      <t xml:space="preserve">Entrambi i genitori lavorano
</t>
    </r>
    <r>
      <rPr>
        <sz val="10"/>
        <rFont val="Arial"/>
        <family val="2"/>
      </rPr>
      <t>(0,10 per ogni coniuge)</t>
    </r>
  </si>
  <si>
    <t xml:space="preserve">dipendenti  </t>
  </si>
  <si>
    <t xml:space="preserve">autonomi  </t>
  </si>
  <si>
    <t xml:space="preserve">pensionati  </t>
  </si>
  <si>
    <t>Monogenitoriale</t>
  </si>
  <si>
    <t>Presenza di entrambi i genitori, di cui solo 1 lavoratore</t>
  </si>
  <si>
    <t>Pensionati</t>
  </si>
  <si>
    <t xml:space="preserve">&gt;=65 e &lt; 75 anni  </t>
  </si>
  <si>
    <t xml:space="preserve">&gt;= 75 anni  </t>
  </si>
  <si>
    <t>Invalidità</t>
  </si>
  <si>
    <t xml:space="preserve">&gt;=67% e &lt; 74%  </t>
  </si>
  <si>
    <t xml:space="preserve">&gt;=74%  </t>
  </si>
  <si>
    <t xml:space="preserve">Disabili con indennità accomp.  </t>
  </si>
  <si>
    <t xml:space="preserve">minore disabili &gt;=67%  </t>
  </si>
  <si>
    <t>Affidamento etero-familiare</t>
  </si>
  <si>
    <t>per nucleo familiare con affidam. etero-familiare in corso</t>
  </si>
  <si>
    <t>TOTALE</t>
  </si>
  <si>
    <t>C</t>
  </si>
  <si>
    <t>N</t>
  </si>
  <si>
    <t>Pesatura ISEE</t>
  </si>
  <si>
    <t>(C-N)/N</t>
  </si>
  <si>
    <t>K</t>
  </si>
  <si>
    <t>costante</t>
  </si>
  <si>
    <t>[(C-N)/N)-K)]</t>
  </si>
  <si>
    <t>Confronto vecchia/nuova tariffa</t>
  </si>
  <si>
    <t>TARIFFA</t>
  </si>
  <si>
    <t>ISEE</t>
  </si>
  <si>
    <t>Tariffa Norma x [1 – (C-N)/N - K]</t>
  </si>
  <si>
    <t>Fascia 1</t>
  </si>
  <si>
    <t>Fascia 2</t>
  </si>
  <si>
    <t>Fascia 3</t>
  </si>
  <si>
    <t>Fascia 4</t>
  </si>
  <si>
    <t>Fascia 5</t>
  </si>
  <si>
    <t>Fascia 6</t>
  </si>
  <si>
    <t>Fascia 7</t>
  </si>
  <si>
    <t>Fascia 8</t>
  </si>
  <si>
    <t>Confronto vecchio/nuovo contributo</t>
  </si>
  <si>
    <t>CONTRIBUTO</t>
  </si>
  <si>
    <t>Contributo Norma x [1 + (C-N)/N - K]</t>
  </si>
  <si>
    <t>Norma
(vecchia)</t>
  </si>
  <si>
    <t>Norma
(vecchio)</t>
  </si>
  <si>
    <t>Tabella di comparazione fra Scala di equivalenza ISEE e "Quoziente Familiare"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</si>
</sst>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&quot;TRUE&quot;;&quot;TRUE&quot;;&quot;FALSE&quot;"/>
  </numFmts>
  <fonts count="14">
    <font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b/>
      <i/>
      <sz val="12"/>
      <color indexed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6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14"/>
      <color indexed="16"/>
      <name val="Tahoma"/>
      <family val="2"/>
    </font>
    <font>
      <b/>
      <i/>
      <sz val="14"/>
      <color indexed="16"/>
      <name val="Arial"/>
      <family val="2"/>
    </font>
    <font>
      <b/>
      <sz val="10"/>
      <color indexed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ck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ck">
        <color indexed="58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1" xfId="0" applyNumberFormat="1" applyFont="1" applyBorder="1" applyAlignment="1">
      <alignment/>
    </xf>
    <xf numFmtId="0" fontId="6" fillId="2" borderId="3" xfId="0" applyFont="1" applyFill="1" applyBorder="1" applyAlignment="1">
      <alignment vertical="center"/>
    </xf>
    <xf numFmtId="2" fontId="6" fillId="3" borderId="4" xfId="0" applyNumberFormat="1" applyFont="1" applyFill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/>
    </xf>
    <xf numFmtId="170" fontId="2" fillId="0" borderId="2" xfId="0" applyNumberFormat="1" applyFont="1" applyBorder="1" applyAlignment="1">
      <alignment/>
    </xf>
    <xf numFmtId="0" fontId="0" fillId="2" borderId="5" xfId="0" applyFont="1" applyFill="1" applyBorder="1" applyAlignment="1">
      <alignment/>
    </xf>
    <xf numFmtId="2" fontId="6" fillId="3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2" borderId="7" xfId="0" applyFont="1" applyFill="1" applyBorder="1" applyAlignment="1">
      <alignment/>
    </xf>
    <xf numFmtId="2" fontId="6" fillId="3" borderId="8" xfId="0" applyNumberFormat="1" applyFont="1" applyFill="1" applyBorder="1" applyAlignment="1">
      <alignment horizontal="center" vertical="center"/>
    </xf>
    <xf numFmtId="171" fontId="2" fillId="0" borderId="1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2" borderId="9" xfId="0" applyFont="1" applyFill="1" applyBorder="1" applyAlignment="1">
      <alignment horizontal="right"/>
    </xf>
    <xf numFmtId="170" fontId="6" fillId="3" borderId="10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/>
    </xf>
    <xf numFmtId="170" fontId="6" fillId="3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right"/>
    </xf>
    <xf numFmtId="170" fontId="6" fillId="3" borderId="8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0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4" borderId="13" xfId="0" applyFont="1" applyFill="1" applyBorder="1" applyAlignment="1">
      <alignment horizontal="center" vertical="center"/>
    </xf>
    <xf numFmtId="2" fontId="3" fillId="5" borderId="13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8" fillId="4" borderId="13" xfId="0" applyFont="1" applyFill="1" applyBorder="1" applyAlignment="1">
      <alignment horizontal="center" vertical="center"/>
    </xf>
    <xf numFmtId="170" fontId="3" fillId="6" borderId="13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2" borderId="14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justify" vertical="center"/>
    </xf>
    <xf numFmtId="170" fontId="6" fillId="2" borderId="14" xfId="0" applyNumberFormat="1" applyFont="1" applyFill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6" fillId="7" borderId="14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wrapText="1"/>
    </xf>
    <xf numFmtId="0" fontId="13" fillId="6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vertical="top" wrapText="1"/>
    </xf>
    <xf numFmtId="2" fontId="6" fillId="3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/>
    </xf>
    <xf numFmtId="2" fontId="6" fillId="3" borderId="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 wrapText="1"/>
    </xf>
    <xf numFmtId="2" fontId="6" fillId="3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2" fontId="6" fillId="3" borderId="20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justify" vertical="top"/>
    </xf>
    <xf numFmtId="0" fontId="6" fillId="2" borderId="3" xfId="0" applyFont="1" applyFill="1" applyBorder="1" applyAlignment="1">
      <alignment vertical="center" wrapText="1"/>
    </xf>
    <xf numFmtId="2" fontId="6" fillId="3" borderId="21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vertical="top" wrapText="1"/>
    </xf>
    <xf numFmtId="2" fontId="6" fillId="2" borderId="16" xfId="0" applyNumberFormat="1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6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4" fontId="0" fillId="2" borderId="14" xfId="0" applyNumberFormat="1" applyFill="1" applyBorder="1" applyAlignment="1">
      <alignment horizontal="justify" vertical="center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zoomScale="90" zoomScaleNormal="90" workbookViewId="0" topLeftCell="A1">
      <selection activeCell="K28" sqref="K28"/>
    </sheetView>
  </sheetViews>
  <sheetFormatPr defaultColWidth="8.8515625" defaultRowHeight="12.75"/>
  <cols>
    <col min="1" max="1" width="3.28125" style="0" customWidth="1"/>
    <col min="2" max="2" width="6.00390625" style="0" customWidth="1"/>
    <col min="3" max="3" width="36.140625" style="0" customWidth="1"/>
    <col min="4" max="4" width="15.140625" style="0" customWidth="1"/>
    <col min="5" max="5" width="0.42578125" style="0" customWidth="1"/>
    <col min="6" max="6" width="6.8515625" style="0" customWidth="1"/>
    <col min="7" max="7" width="36.00390625" style="0" customWidth="1"/>
    <col min="8" max="8" width="15.28125" style="0" customWidth="1"/>
    <col min="9" max="9" width="0.42578125" style="0" customWidth="1"/>
  </cols>
  <sheetData>
    <row r="1" ht="12" customHeight="1"/>
    <row r="2" spans="2:9" ht="26.25" customHeight="1">
      <c r="B2" s="49" t="s">
        <v>62</v>
      </c>
      <c r="C2" s="49"/>
      <c r="D2" s="49"/>
      <c r="E2" s="49"/>
      <c r="F2" s="49"/>
      <c r="G2" s="49"/>
      <c r="H2" s="49"/>
      <c r="I2" s="49"/>
    </row>
    <row r="3" spans="2:9" ht="36" customHeight="1">
      <c r="B3" s="1"/>
      <c r="C3" s="50" t="s">
        <v>10</v>
      </c>
      <c r="D3" s="50"/>
      <c r="E3" s="2"/>
      <c r="F3" s="3"/>
      <c r="G3" s="51" t="s">
        <v>0</v>
      </c>
      <c r="H3" s="51"/>
      <c r="I3" s="4"/>
    </row>
    <row r="4" spans="2:9" ht="17.25" customHeight="1">
      <c r="B4" s="5" t="b">
        <v>1</v>
      </c>
      <c r="C4" s="6" t="s">
        <v>11</v>
      </c>
      <c r="D4" s="7">
        <v>1</v>
      </c>
      <c r="E4" s="8">
        <f>IF(B4=TRUE,D4,0)</f>
        <v>1</v>
      </c>
      <c r="F4" s="9" t="b">
        <v>1</v>
      </c>
      <c r="G4" s="10"/>
      <c r="H4" s="7">
        <v>1</v>
      </c>
      <c r="I4" s="11">
        <f>IF(F4=TRUE,H4,0)</f>
        <v>1</v>
      </c>
    </row>
    <row r="5" spans="2:9" ht="17.25" customHeight="1">
      <c r="B5" s="5" t="b">
        <v>1</v>
      </c>
      <c r="C5" s="52" t="s">
        <v>12</v>
      </c>
      <c r="D5" s="48">
        <v>0.57</v>
      </c>
      <c r="E5" s="8">
        <f>IF(B5=TRUE,D5,0)</f>
        <v>0.57</v>
      </c>
      <c r="F5" s="9" t="b">
        <v>1</v>
      </c>
      <c r="G5" s="12" t="s">
        <v>13</v>
      </c>
      <c r="H5" s="13">
        <v>0.57</v>
      </c>
      <c r="I5" s="11">
        <f aca="true" t="shared" si="0" ref="I5:I12">IF(F5=TRUE,H5,0)</f>
        <v>0.57</v>
      </c>
    </row>
    <row r="6" spans="2:9" ht="12">
      <c r="B6" s="1"/>
      <c r="C6" s="52"/>
      <c r="D6" s="48"/>
      <c r="E6" s="14"/>
      <c r="F6" s="15" t="b">
        <v>0</v>
      </c>
      <c r="G6" s="16" t="s">
        <v>14</v>
      </c>
      <c r="H6" s="17">
        <v>0.6</v>
      </c>
      <c r="I6" s="11">
        <f t="shared" si="0"/>
        <v>0</v>
      </c>
    </row>
    <row r="7" spans="2:9" ht="12.75" customHeight="1">
      <c r="B7" s="5" t="b">
        <v>1</v>
      </c>
      <c r="C7" s="47" t="s">
        <v>15</v>
      </c>
      <c r="D7" s="48">
        <v>0.47</v>
      </c>
      <c r="E7" s="8">
        <f>IF(B7=TRUE,D7,0)</f>
        <v>0.47</v>
      </c>
      <c r="F7" s="15" t="b">
        <v>1</v>
      </c>
      <c r="G7" s="12" t="s">
        <v>16</v>
      </c>
      <c r="H7" s="13">
        <v>0.6</v>
      </c>
      <c r="I7" s="11">
        <f t="shared" si="0"/>
        <v>0.6</v>
      </c>
    </row>
    <row r="8" spans="2:9" ht="18" customHeight="1">
      <c r="B8" s="1"/>
      <c r="C8" s="47"/>
      <c r="D8" s="48"/>
      <c r="E8" s="14"/>
      <c r="F8" s="15" t="b">
        <v>0</v>
      </c>
      <c r="G8" s="16" t="s">
        <v>17</v>
      </c>
      <c r="H8" s="17">
        <v>0.5</v>
      </c>
      <c r="I8" s="11">
        <f t="shared" si="0"/>
        <v>0</v>
      </c>
    </row>
    <row r="9" spans="2:9" ht="12.75" customHeight="1">
      <c r="B9" s="18" t="b">
        <v>0</v>
      </c>
      <c r="C9" s="47" t="s">
        <v>18</v>
      </c>
      <c r="D9" s="48">
        <v>0.42</v>
      </c>
      <c r="E9" s="8">
        <f>IF(B9=TRUE,D9,0)</f>
        <v>0</v>
      </c>
      <c r="F9" s="19" t="b">
        <v>0</v>
      </c>
      <c r="G9" s="12" t="s">
        <v>16</v>
      </c>
      <c r="H9" s="13">
        <v>0.7</v>
      </c>
      <c r="I9" s="11">
        <f t="shared" si="0"/>
        <v>0</v>
      </c>
    </row>
    <row r="10" spans="2:9" ht="18" customHeight="1">
      <c r="B10" s="1"/>
      <c r="C10" s="47"/>
      <c r="D10" s="48"/>
      <c r="E10" s="14"/>
      <c r="F10" s="15" t="b">
        <v>0</v>
      </c>
      <c r="G10" s="16" t="s">
        <v>17</v>
      </c>
      <c r="H10" s="17">
        <v>0.62</v>
      </c>
      <c r="I10" s="11">
        <f t="shared" si="0"/>
        <v>0</v>
      </c>
    </row>
    <row r="11" spans="2:9" ht="12.75" customHeight="1">
      <c r="B11" s="5" t="b">
        <v>0</v>
      </c>
      <c r="C11" s="56" t="s">
        <v>19</v>
      </c>
      <c r="D11" s="48">
        <v>0.39</v>
      </c>
      <c r="E11" s="8">
        <f>IF(B11=TRUE,D11,0)</f>
        <v>0</v>
      </c>
      <c r="F11" s="15" t="b">
        <v>0</v>
      </c>
      <c r="G11" s="12" t="s">
        <v>16</v>
      </c>
      <c r="H11" s="13">
        <v>0.8</v>
      </c>
      <c r="I11" s="11">
        <f t="shared" si="0"/>
        <v>0</v>
      </c>
    </row>
    <row r="12" spans="2:9" ht="18" customHeight="1">
      <c r="B12" s="1"/>
      <c r="C12" s="56"/>
      <c r="D12" s="48"/>
      <c r="E12" s="14"/>
      <c r="F12" s="15" t="b">
        <v>0</v>
      </c>
      <c r="G12" s="16" t="s">
        <v>17</v>
      </c>
      <c r="H12" s="17">
        <v>0.67</v>
      </c>
      <c r="I12" s="11">
        <f t="shared" si="0"/>
        <v>0</v>
      </c>
    </row>
    <row r="13" spans="2:9" ht="12.75" customHeight="1">
      <c r="B13" s="1"/>
      <c r="C13" s="57" t="s">
        <v>20</v>
      </c>
      <c r="D13" s="58"/>
      <c r="E13" s="8"/>
      <c r="F13" s="20"/>
      <c r="G13" s="12"/>
      <c r="H13" s="53"/>
      <c r="I13" s="11"/>
    </row>
    <row r="14" spans="2:9" ht="18" customHeight="1">
      <c r="B14" s="1"/>
      <c r="C14" s="57"/>
      <c r="D14" s="58"/>
      <c r="E14" s="14"/>
      <c r="F14" s="20"/>
      <c r="G14" s="12"/>
      <c r="H14" s="53"/>
      <c r="I14" s="11"/>
    </row>
    <row r="15" spans="2:9" ht="12.75" customHeight="1">
      <c r="B15" s="1"/>
      <c r="C15" s="54" t="s">
        <v>21</v>
      </c>
      <c r="D15" s="55">
        <v>0.2</v>
      </c>
      <c r="E15" s="8"/>
      <c r="F15" s="19" t="b">
        <v>1</v>
      </c>
      <c r="G15" s="21" t="s">
        <v>22</v>
      </c>
      <c r="H15" s="22">
        <v>0.46</v>
      </c>
      <c r="I15" s="11">
        <f aca="true" t="shared" si="1" ref="I15:I28">IF(F15=TRUE,H15,0)</f>
        <v>0.46</v>
      </c>
    </row>
    <row r="16" spans="2:9" ht="18" customHeight="1">
      <c r="B16" s="5" t="b">
        <v>1</v>
      </c>
      <c r="C16" s="54"/>
      <c r="D16" s="55"/>
      <c r="E16" s="8">
        <f>IF(B16=TRUE,D15,0)</f>
        <v>0.2</v>
      </c>
      <c r="F16" s="15" t="b">
        <v>0</v>
      </c>
      <c r="G16" s="23" t="s">
        <v>23</v>
      </c>
      <c r="H16" s="24">
        <v>0.35</v>
      </c>
      <c r="I16" s="11">
        <f t="shared" si="1"/>
        <v>0</v>
      </c>
    </row>
    <row r="17" spans="2:9" ht="12">
      <c r="B17" s="1"/>
      <c r="C17" s="54"/>
      <c r="D17" s="55"/>
      <c r="E17" s="14"/>
      <c r="F17" s="15" t="b">
        <v>0</v>
      </c>
      <c r="G17" s="25" t="s">
        <v>24</v>
      </c>
      <c r="H17" s="26">
        <v>0.39</v>
      </c>
      <c r="I17" s="11">
        <f t="shared" si="1"/>
        <v>0</v>
      </c>
    </row>
    <row r="18" spans="2:9" ht="12.75" customHeight="1">
      <c r="B18" s="1"/>
      <c r="C18" s="54" t="s">
        <v>25</v>
      </c>
      <c r="D18" s="55">
        <v>0.2</v>
      </c>
      <c r="E18" s="8"/>
      <c r="F18" s="15" t="b">
        <v>0</v>
      </c>
      <c r="G18" s="23" t="s">
        <v>22</v>
      </c>
      <c r="H18" s="24">
        <v>0.46</v>
      </c>
      <c r="I18" s="11">
        <f t="shared" si="1"/>
        <v>0</v>
      </c>
    </row>
    <row r="19" spans="2:9" ht="18" customHeight="1">
      <c r="B19" s="5" t="b">
        <v>0</v>
      </c>
      <c r="C19" s="54"/>
      <c r="D19" s="55"/>
      <c r="E19" s="8">
        <f>IF(B19=TRUE,D18,0)</f>
        <v>0</v>
      </c>
      <c r="F19" s="15" t="b">
        <v>0</v>
      </c>
      <c r="G19" s="23" t="s">
        <v>23</v>
      </c>
      <c r="H19" s="24">
        <v>0.35</v>
      </c>
      <c r="I19" s="11">
        <f t="shared" si="1"/>
        <v>0</v>
      </c>
    </row>
    <row r="20" spans="2:9" ht="12">
      <c r="B20" s="1"/>
      <c r="C20" s="54"/>
      <c r="D20" s="55"/>
      <c r="E20" s="14"/>
      <c r="F20" s="15" t="b">
        <v>0</v>
      </c>
      <c r="G20" s="25" t="s">
        <v>24</v>
      </c>
      <c r="H20" s="26">
        <v>0.39</v>
      </c>
      <c r="I20" s="11">
        <f t="shared" si="1"/>
        <v>0</v>
      </c>
    </row>
    <row r="21" spans="2:9" ht="12.75" customHeight="1">
      <c r="B21" s="5" t="b">
        <v>0</v>
      </c>
      <c r="C21" s="63" t="s">
        <v>26</v>
      </c>
      <c r="D21" s="55">
        <v>0</v>
      </c>
      <c r="E21" s="8">
        <f>IF(B21=TRUE,D21,0)</f>
        <v>0</v>
      </c>
      <c r="F21" s="15" t="b">
        <v>0</v>
      </c>
      <c r="G21" s="23" t="s">
        <v>22</v>
      </c>
      <c r="H21" s="24">
        <v>0.13</v>
      </c>
      <c r="I21" s="11">
        <f t="shared" si="1"/>
        <v>0</v>
      </c>
    </row>
    <row r="22" spans="2:9" ht="18" customHeight="1">
      <c r="B22" s="1"/>
      <c r="C22" s="63"/>
      <c r="D22" s="55"/>
      <c r="E22" s="14"/>
      <c r="F22" s="15" t="b">
        <v>0</v>
      </c>
      <c r="G22" s="25" t="s">
        <v>23</v>
      </c>
      <c r="H22" s="26">
        <v>0.075</v>
      </c>
      <c r="I22" s="11">
        <f t="shared" si="1"/>
        <v>0</v>
      </c>
    </row>
    <row r="23" spans="2:9" ht="12.75" customHeight="1">
      <c r="B23" s="1"/>
      <c r="C23" s="64" t="s">
        <v>27</v>
      </c>
      <c r="D23" s="55">
        <v>0</v>
      </c>
      <c r="E23" s="8"/>
      <c r="F23" s="15" t="b">
        <v>0</v>
      </c>
      <c r="G23" s="23" t="s">
        <v>28</v>
      </c>
      <c r="H23" s="24">
        <v>0.095</v>
      </c>
      <c r="I23" s="11">
        <f t="shared" si="1"/>
        <v>0</v>
      </c>
    </row>
    <row r="24" spans="2:9" ht="18" customHeight="1">
      <c r="B24" s="5" t="b">
        <v>0</v>
      </c>
      <c r="C24" s="64"/>
      <c r="D24" s="55"/>
      <c r="E24" s="8">
        <f>IF(B24=TRUE,D23,0)</f>
        <v>0</v>
      </c>
      <c r="F24" s="15" t="b">
        <v>0</v>
      </c>
      <c r="G24" s="25" t="s">
        <v>29</v>
      </c>
      <c r="H24" s="26">
        <v>0.1</v>
      </c>
      <c r="I24" s="11">
        <f t="shared" si="1"/>
        <v>0</v>
      </c>
    </row>
    <row r="25" spans="2:9" ht="12.75" customHeight="1">
      <c r="B25" s="1"/>
      <c r="C25" s="60" t="s">
        <v>30</v>
      </c>
      <c r="D25" s="61">
        <v>0.5</v>
      </c>
      <c r="E25" s="8"/>
      <c r="F25" s="15" t="b">
        <v>0</v>
      </c>
      <c r="G25" s="23" t="s">
        <v>31</v>
      </c>
      <c r="H25" s="13">
        <v>0.5</v>
      </c>
      <c r="I25" s="11">
        <f t="shared" si="1"/>
        <v>0</v>
      </c>
    </row>
    <row r="26" spans="2:9" ht="15" customHeight="1">
      <c r="B26" s="18" t="b">
        <v>0</v>
      </c>
      <c r="C26" s="60"/>
      <c r="D26" s="61"/>
      <c r="E26" s="8">
        <f>IF(B26=TRUE,D25,0)</f>
        <v>0</v>
      </c>
      <c r="F26" s="19" t="b">
        <v>0</v>
      </c>
      <c r="G26" s="23" t="s">
        <v>32</v>
      </c>
      <c r="H26" s="13">
        <v>0.85</v>
      </c>
      <c r="I26" s="11">
        <f t="shared" si="1"/>
        <v>0</v>
      </c>
    </row>
    <row r="27" spans="2:9" ht="12">
      <c r="B27" s="1"/>
      <c r="C27" s="60"/>
      <c r="D27" s="61"/>
      <c r="E27" s="27"/>
      <c r="F27" s="19" t="b">
        <v>0</v>
      </c>
      <c r="G27" s="23" t="s">
        <v>33</v>
      </c>
      <c r="H27" s="13">
        <v>1.2</v>
      </c>
      <c r="I27" s="11">
        <f t="shared" si="1"/>
        <v>0</v>
      </c>
    </row>
    <row r="28" spans="2:9" ht="12">
      <c r="B28" s="1"/>
      <c r="C28" s="60"/>
      <c r="D28" s="61"/>
      <c r="E28" s="27"/>
      <c r="F28" s="15" t="b">
        <v>0</v>
      </c>
      <c r="G28" s="25" t="s">
        <v>34</v>
      </c>
      <c r="H28" s="17">
        <v>0.85</v>
      </c>
      <c r="I28" s="11">
        <f t="shared" si="1"/>
        <v>0</v>
      </c>
    </row>
    <row r="29" spans="2:9" ht="12.75" customHeight="1">
      <c r="B29" s="5" t="b">
        <v>0</v>
      </c>
      <c r="C29" s="62" t="s">
        <v>35</v>
      </c>
      <c r="D29" s="61">
        <v>0</v>
      </c>
      <c r="E29" s="8">
        <f>IF(B29=TRUE,D29,0)</f>
        <v>0</v>
      </c>
      <c r="F29" s="15" t="b">
        <f>FALSE</f>
        <v>0</v>
      </c>
      <c r="G29" s="59" t="s">
        <v>36</v>
      </c>
      <c r="H29" s="13"/>
      <c r="I29" s="11"/>
    </row>
    <row r="30" spans="2:9" ht="18" customHeight="1">
      <c r="B30" s="28"/>
      <c r="C30" s="62"/>
      <c r="D30" s="61"/>
      <c r="E30" s="29"/>
      <c r="F30" s="30"/>
      <c r="G30" s="59"/>
      <c r="H30" s="17">
        <v>0.3</v>
      </c>
      <c r="I30" s="11">
        <f>IF(F29=TRUE,H30,0)</f>
        <v>0</v>
      </c>
    </row>
    <row r="31" spans="3:9" ht="18.75" customHeight="1">
      <c r="C31" s="31" t="s">
        <v>37</v>
      </c>
      <c r="D31" s="32">
        <f>SUM(E4:E30)</f>
        <v>2.24</v>
      </c>
      <c r="E31" s="33"/>
      <c r="G31" s="34" t="s">
        <v>37</v>
      </c>
      <c r="H31" s="35">
        <f>SUM(I4:I30)</f>
        <v>2.63</v>
      </c>
      <c r="I31" s="33"/>
    </row>
  </sheetData>
  <sheetProtection selectLockedCells="1" selectUnlockedCells="1"/>
  <mergeCells count="27">
    <mergeCell ref="G29:G30"/>
    <mergeCell ref="C25:C28"/>
    <mergeCell ref="D25:D28"/>
    <mergeCell ref="C29:C30"/>
    <mergeCell ref="D29:D30"/>
    <mergeCell ref="C21:C22"/>
    <mergeCell ref="D21:D22"/>
    <mergeCell ref="C23:C24"/>
    <mergeCell ref="D23:D24"/>
    <mergeCell ref="H13:H14"/>
    <mergeCell ref="C15:C17"/>
    <mergeCell ref="D15:D17"/>
    <mergeCell ref="C18:C20"/>
    <mergeCell ref="D18:D20"/>
    <mergeCell ref="C11:C12"/>
    <mergeCell ref="D11:D12"/>
    <mergeCell ref="C13:C14"/>
    <mergeCell ref="D13:D14"/>
    <mergeCell ref="C7:C8"/>
    <mergeCell ref="D7:D8"/>
    <mergeCell ref="C9:C10"/>
    <mergeCell ref="D9:D10"/>
    <mergeCell ref="B2:I2"/>
    <mergeCell ref="C3:D3"/>
    <mergeCell ref="G3:H3"/>
    <mergeCell ref="C5:C6"/>
    <mergeCell ref="D5:D6"/>
  </mergeCells>
  <printOptions/>
  <pageMargins left="0.7480314960629921" right="0.7480314960629921" top="0.984251968503937" bottom="0.5905511811023623" header="0.31496062992125984" footer="0.5118110236220472"/>
  <pageSetup horizontalDpi="300" verticalDpi="300" orientation="landscape" paperSize="9"/>
  <headerFooter alignWithMargins="0">
    <oddHeader>&amp;L&amp;"Arial,Grassetto"Comune di Chioggia
Settore Servizi Sociali&amp;C&amp;"Arial,Grassetto"&amp;12Quoziente CHIOGGIA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0"/>
  <sheetViews>
    <sheetView zoomScale="95" zoomScaleNormal="95" workbookViewId="0" topLeftCell="A1">
      <selection activeCell="D4" sqref="D4"/>
    </sheetView>
  </sheetViews>
  <sheetFormatPr defaultColWidth="8.8515625" defaultRowHeight="12.75"/>
  <cols>
    <col min="1" max="1" width="5.421875" style="0" customWidth="1"/>
    <col min="2" max="2" width="15.7109375" style="0" customWidth="1"/>
    <col min="3" max="3" width="30.7109375" style="0" customWidth="1"/>
    <col min="4" max="4" width="8.8515625" style="0" customWidth="1"/>
    <col min="5" max="5" width="6.421875" style="0" customWidth="1"/>
    <col min="6" max="8" width="15.7109375" style="0" customWidth="1"/>
  </cols>
  <sheetData>
    <row r="2" spans="2:4" ht="22.5" customHeight="1">
      <c r="B2" s="67" t="s">
        <v>6</v>
      </c>
      <c r="C2" s="67"/>
      <c r="D2" s="67"/>
    </row>
    <row r="3" spans="2:11" ht="24" customHeight="1">
      <c r="B3" s="37" t="s">
        <v>38</v>
      </c>
      <c r="C3" s="72" t="s">
        <v>2</v>
      </c>
      <c r="D3" s="39">
        <f>'Tabella di comparazione ISEE'!H31</f>
        <v>2.63</v>
      </c>
      <c r="E3" s="36"/>
      <c r="F3" s="36"/>
      <c r="G3" s="36"/>
      <c r="H3" s="36"/>
      <c r="I3" s="36"/>
      <c r="J3" s="36"/>
      <c r="K3" s="36"/>
    </row>
    <row r="4" spans="2:11" ht="24" customHeight="1">
      <c r="B4" s="37" t="s">
        <v>39</v>
      </c>
      <c r="C4" s="38" t="s">
        <v>40</v>
      </c>
      <c r="D4" s="39">
        <f>'Tabella di comparazione ISEE'!D31</f>
        <v>2.24</v>
      </c>
      <c r="E4" s="36"/>
      <c r="F4" s="36"/>
      <c r="G4" s="36"/>
      <c r="H4" s="36"/>
      <c r="I4" s="36"/>
      <c r="J4" s="36"/>
      <c r="K4" s="36"/>
    </row>
    <row r="5" spans="2:11" ht="24" customHeight="1">
      <c r="B5" s="37" t="s">
        <v>41</v>
      </c>
      <c r="C5" s="40" t="s">
        <v>3</v>
      </c>
      <c r="D5" s="39">
        <f>(D3-D4)/D4</f>
        <v>0.1741071428571427</v>
      </c>
      <c r="E5" s="36"/>
      <c r="F5" s="36"/>
      <c r="G5" s="36"/>
      <c r="H5" s="36"/>
      <c r="I5" s="36"/>
      <c r="J5" s="36"/>
      <c r="K5" s="36"/>
    </row>
    <row r="6" spans="2:11" ht="24" customHeight="1">
      <c r="B6" s="37" t="s">
        <v>42</v>
      </c>
      <c r="C6" s="38" t="s">
        <v>43</v>
      </c>
      <c r="D6" s="39">
        <v>0.023</v>
      </c>
      <c r="E6" s="36"/>
      <c r="F6" s="36"/>
      <c r="G6" s="36"/>
      <c r="H6" s="36"/>
      <c r="I6" s="36"/>
      <c r="J6" s="36"/>
      <c r="K6" s="36"/>
    </row>
    <row r="7" spans="2:11" ht="24" customHeight="1">
      <c r="B7" s="37" t="s">
        <v>44</v>
      </c>
      <c r="C7" s="40" t="s">
        <v>4</v>
      </c>
      <c r="D7" s="39">
        <f>D5-D6</f>
        <v>0.15110714285714272</v>
      </c>
      <c r="E7" s="36"/>
      <c r="F7" s="36"/>
      <c r="G7" s="36"/>
      <c r="H7" s="36"/>
      <c r="I7" s="36"/>
      <c r="J7" s="36"/>
      <c r="K7" s="36"/>
    </row>
    <row r="8" spans="3:11" ht="12">
      <c r="C8" s="36"/>
      <c r="D8" s="36"/>
      <c r="E8" s="36"/>
      <c r="F8" s="36"/>
      <c r="G8" s="36"/>
      <c r="H8" s="36"/>
      <c r="I8" s="36"/>
      <c r="J8" s="36"/>
      <c r="K8" s="36"/>
    </row>
    <row r="9" spans="6:8" ht="22.5" customHeight="1">
      <c r="F9" s="68" t="s">
        <v>45</v>
      </c>
      <c r="G9" s="68"/>
      <c r="H9" s="68"/>
    </row>
    <row r="10" spans="7:8" ht="18.75" customHeight="1">
      <c r="G10" s="69" t="s">
        <v>46</v>
      </c>
      <c r="H10" s="69"/>
    </row>
    <row r="11" spans="2:8" ht="26.25" customHeight="1">
      <c r="B11" s="70" t="s">
        <v>7</v>
      </c>
      <c r="C11" s="70"/>
      <c r="F11" s="41" t="s">
        <v>47</v>
      </c>
      <c r="G11" s="45" t="s">
        <v>60</v>
      </c>
      <c r="H11" s="46" t="s">
        <v>8</v>
      </c>
    </row>
    <row r="12" spans="2:8" ht="18" customHeight="1">
      <c r="B12" s="65" t="s">
        <v>48</v>
      </c>
      <c r="C12" s="65"/>
      <c r="F12" s="42" t="s">
        <v>49</v>
      </c>
      <c r="G12" s="43">
        <v>52</v>
      </c>
      <c r="H12" s="44">
        <f>G12*(1-D7)</f>
        <v>44.14242857142858</v>
      </c>
    </row>
    <row r="13" spans="2:8" ht="18" customHeight="1">
      <c r="B13" s="65"/>
      <c r="C13" s="65"/>
      <c r="F13" s="42" t="s">
        <v>50</v>
      </c>
      <c r="G13" s="43">
        <v>94.4</v>
      </c>
      <c r="H13" s="44">
        <f>G13*(1-D7)</f>
        <v>80.13548571428574</v>
      </c>
    </row>
    <row r="14" spans="2:8" ht="18" customHeight="1">
      <c r="B14" s="65"/>
      <c r="C14" s="65"/>
      <c r="F14" s="42" t="s">
        <v>51</v>
      </c>
      <c r="G14" s="43">
        <v>142.82</v>
      </c>
      <c r="H14" s="44">
        <f>G14*(1-D7)</f>
        <v>121.23887785714288</v>
      </c>
    </row>
    <row r="15" spans="6:8" ht="18" customHeight="1">
      <c r="F15" s="42" t="s">
        <v>52</v>
      </c>
      <c r="G15" s="43">
        <v>188.61</v>
      </c>
      <c r="H15" s="44">
        <f>G15*(1-D7)</f>
        <v>160.10968178571434</v>
      </c>
    </row>
    <row r="16" spans="6:8" ht="18" customHeight="1">
      <c r="F16" s="42" t="s">
        <v>53</v>
      </c>
      <c r="G16" s="43">
        <v>275.65</v>
      </c>
      <c r="H16" s="44">
        <f>G16*(1-D7)</f>
        <v>233.9973160714286</v>
      </c>
    </row>
    <row r="17" spans="6:8" ht="18" customHeight="1">
      <c r="F17" s="42" t="s">
        <v>54</v>
      </c>
      <c r="G17" s="43">
        <v>345.39</v>
      </c>
      <c r="H17" s="44">
        <f>G17*(1-D7)</f>
        <v>293.1991039285715</v>
      </c>
    </row>
    <row r="18" spans="6:8" ht="18" customHeight="1">
      <c r="F18" s="42" t="s">
        <v>55</v>
      </c>
      <c r="G18" s="43">
        <v>434.16</v>
      </c>
      <c r="H18" s="44">
        <f>G18*(1-D7)</f>
        <v>368.555322857143</v>
      </c>
    </row>
    <row r="19" spans="6:8" ht="18" customHeight="1">
      <c r="F19" s="42" t="s">
        <v>56</v>
      </c>
      <c r="G19" s="43">
        <v>467</v>
      </c>
      <c r="H19" s="44">
        <f>G19*(1-D7)</f>
        <v>396.4329642857144</v>
      </c>
    </row>
    <row r="20" spans="6:8" ht="12">
      <c r="F20" s="66"/>
      <c r="G20" s="66"/>
      <c r="H20" s="66"/>
    </row>
  </sheetData>
  <sheetProtection selectLockedCells="1" selectUnlockedCells="1"/>
  <mergeCells count="6">
    <mergeCell ref="B12:C14"/>
    <mergeCell ref="F20:H20"/>
    <mergeCell ref="B2:D2"/>
    <mergeCell ref="F9:H9"/>
    <mergeCell ref="G10:H10"/>
    <mergeCell ref="B11:C11"/>
  </mergeCells>
  <printOptions/>
  <pageMargins left="0.7480314960629921" right="0.7480314960629921" top="0.984251968503937" bottom="0.984251968503937" header="0.3937007874015748" footer="0.5118110236220472"/>
  <pageSetup horizontalDpi="300" verticalDpi="300" orientation="landscape" paperSize="9"/>
  <headerFooter alignWithMargins="0">
    <oddHeader>&amp;L&amp;"Times New Roman,Grassetto"&amp;12Comune di Chioggia
Settore Servizi Sociali&amp;C&amp;"Times New Roman,Grassetto Corsivo"&amp;12Quoziente CHIOGGIA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20"/>
  <sheetViews>
    <sheetView zoomScale="95" zoomScaleNormal="95" workbookViewId="0" topLeftCell="A1">
      <selection activeCell="H12" sqref="H12"/>
    </sheetView>
  </sheetViews>
  <sheetFormatPr defaultColWidth="8.8515625" defaultRowHeight="12.75"/>
  <cols>
    <col min="1" max="1" width="5.421875" style="0" customWidth="1"/>
    <col min="2" max="2" width="15.7109375" style="0" customWidth="1"/>
    <col min="3" max="3" width="30.7109375" style="0" customWidth="1"/>
    <col min="4" max="4" width="8.8515625" style="0" customWidth="1"/>
    <col min="5" max="5" width="6.421875" style="0" customWidth="1"/>
    <col min="6" max="6" width="17.28125" style="0" customWidth="1"/>
    <col min="7" max="7" width="19.140625" style="0" customWidth="1"/>
    <col min="8" max="8" width="17.421875" style="0" customWidth="1"/>
  </cols>
  <sheetData>
    <row r="2" spans="2:4" ht="22.5" customHeight="1">
      <c r="B2" s="71" t="s">
        <v>1</v>
      </c>
      <c r="C2" s="71"/>
      <c r="D2" s="71"/>
    </row>
    <row r="3" spans="2:11" ht="24" customHeight="1">
      <c r="B3" s="37" t="s">
        <v>38</v>
      </c>
      <c r="C3" s="72" t="s">
        <v>2</v>
      </c>
      <c r="D3" s="39">
        <f>'Tabella di comparazione ISEE'!H31</f>
        <v>2.63</v>
      </c>
      <c r="E3" s="36"/>
      <c r="F3" s="36"/>
      <c r="G3" s="36"/>
      <c r="H3" s="36"/>
      <c r="I3" s="36"/>
      <c r="J3" s="36"/>
      <c r="K3" s="36"/>
    </row>
    <row r="4" spans="2:11" ht="24" customHeight="1">
      <c r="B4" s="37" t="s">
        <v>39</v>
      </c>
      <c r="C4" s="38" t="s">
        <v>40</v>
      </c>
      <c r="D4" s="39">
        <f>'Tabella di comparazione ISEE'!D31</f>
        <v>2.24</v>
      </c>
      <c r="E4" s="36"/>
      <c r="F4" s="36"/>
      <c r="G4" s="36"/>
      <c r="H4" s="36"/>
      <c r="I4" s="36"/>
      <c r="J4" s="36"/>
      <c r="K4" s="36"/>
    </row>
    <row r="5" spans="2:11" ht="24" customHeight="1">
      <c r="B5" s="37" t="s">
        <v>41</v>
      </c>
      <c r="C5" s="40" t="s">
        <v>3</v>
      </c>
      <c r="D5" s="39">
        <f>(D3-D4)/D4</f>
        <v>0.1741071428571427</v>
      </c>
      <c r="E5" s="36"/>
      <c r="F5" s="36"/>
      <c r="G5" s="36"/>
      <c r="H5" s="36"/>
      <c r="I5" s="36"/>
      <c r="J5" s="36"/>
      <c r="K5" s="36"/>
    </row>
    <row r="6" spans="2:11" ht="24" customHeight="1">
      <c r="B6" s="37" t="s">
        <v>42</v>
      </c>
      <c r="C6" s="38" t="s">
        <v>43</v>
      </c>
      <c r="D6" s="39">
        <v>0.023</v>
      </c>
      <c r="E6" s="36"/>
      <c r="F6" s="36"/>
      <c r="G6" s="36"/>
      <c r="H6" s="36"/>
      <c r="I6" s="36"/>
      <c r="J6" s="36"/>
      <c r="K6" s="36"/>
    </row>
    <row r="7" spans="2:11" ht="24" customHeight="1">
      <c r="B7" s="37" t="s">
        <v>44</v>
      </c>
      <c r="C7" s="40" t="s">
        <v>4</v>
      </c>
      <c r="D7" s="39">
        <f>D5-D6</f>
        <v>0.15110714285714272</v>
      </c>
      <c r="E7" s="36"/>
      <c r="F7" s="36"/>
      <c r="G7" s="36"/>
      <c r="H7" s="36"/>
      <c r="I7" s="36"/>
      <c r="J7" s="36"/>
      <c r="K7" s="36"/>
    </row>
    <row r="8" spans="3:11" ht="12">
      <c r="C8" s="36"/>
      <c r="D8" s="36"/>
      <c r="E8" s="36"/>
      <c r="F8" s="36"/>
      <c r="G8" s="36"/>
      <c r="H8" s="36"/>
      <c r="I8" s="36"/>
      <c r="J8" s="36"/>
      <c r="K8" s="36"/>
    </row>
    <row r="9" spans="6:8" ht="22.5" customHeight="1">
      <c r="F9" s="68" t="s">
        <v>57</v>
      </c>
      <c r="G9" s="68"/>
      <c r="H9" s="68"/>
    </row>
    <row r="10" spans="7:8" ht="18.75" customHeight="1">
      <c r="G10" s="69" t="s">
        <v>58</v>
      </c>
      <c r="H10" s="69"/>
    </row>
    <row r="11" spans="2:8" ht="26.25" customHeight="1">
      <c r="B11" s="70" t="s">
        <v>5</v>
      </c>
      <c r="C11" s="70"/>
      <c r="F11" s="41" t="s">
        <v>47</v>
      </c>
      <c r="G11" s="45" t="s">
        <v>61</v>
      </c>
      <c r="H11" s="46" t="s">
        <v>9</v>
      </c>
    </row>
    <row r="12" spans="2:8" ht="18" customHeight="1">
      <c r="B12" s="65" t="s">
        <v>59</v>
      </c>
      <c r="C12" s="65"/>
      <c r="F12" s="42" t="s">
        <v>49</v>
      </c>
      <c r="G12" s="43">
        <v>120</v>
      </c>
      <c r="H12" s="44">
        <f>G12*(1+D7)</f>
        <v>138.13285714285712</v>
      </c>
    </row>
    <row r="13" spans="2:8" ht="18" customHeight="1">
      <c r="B13" s="65"/>
      <c r="C13" s="65"/>
      <c r="F13" s="42" t="s">
        <v>50</v>
      </c>
      <c r="G13" s="43">
        <v>160</v>
      </c>
      <c r="H13" s="44">
        <f>G13*(1+D7)</f>
        <v>184.17714285714283</v>
      </c>
    </row>
    <row r="14" spans="2:8" ht="18" customHeight="1">
      <c r="B14" s="65"/>
      <c r="C14" s="65"/>
      <c r="F14" s="42" t="s">
        <v>51</v>
      </c>
      <c r="G14" s="43">
        <v>200</v>
      </c>
      <c r="H14" s="44">
        <f>G14*(1+D7)</f>
        <v>230.22142857142853</v>
      </c>
    </row>
    <row r="15" spans="6:8" ht="18" customHeight="1">
      <c r="F15" s="42" t="s">
        <v>52</v>
      </c>
      <c r="G15" s="43">
        <v>240</v>
      </c>
      <c r="H15" s="44">
        <f>G15*(1+D7)</f>
        <v>276.26571428571424</v>
      </c>
    </row>
    <row r="16" spans="6:8" ht="18" customHeight="1">
      <c r="F16" s="42" t="s">
        <v>53</v>
      </c>
      <c r="G16" s="43">
        <v>280</v>
      </c>
      <c r="H16" s="44">
        <f>G16*(1+D7)</f>
        <v>322.30999999999995</v>
      </c>
    </row>
    <row r="17" spans="6:8" ht="18" customHeight="1">
      <c r="F17" s="42" t="s">
        <v>54</v>
      </c>
      <c r="G17" s="43">
        <v>320</v>
      </c>
      <c r="H17" s="44">
        <f>G17*(1+D7)</f>
        <v>368.35428571428565</v>
      </c>
    </row>
    <row r="18" spans="6:8" ht="18" customHeight="1">
      <c r="F18" s="42" t="s">
        <v>55</v>
      </c>
      <c r="G18" s="43">
        <v>360</v>
      </c>
      <c r="H18" s="44">
        <f>G18*(1+D7)</f>
        <v>414.39857142857136</v>
      </c>
    </row>
    <row r="19" spans="6:8" ht="18" customHeight="1">
      <c r="F19" s="42" t="s">
        <v>56</v>
      </c>
      <c r="G19" s="43">
        <v>400</v>
      </c>
      <c r="H19" s="44">
        <f>G19*(1+D7)</f>
        <v>460.44285714285706</v>
      </c>
    </row>
    <row r="20" spans="6:8" ht="12">
      <c r="F20" s="66"/>
      <c r="G20" s="66"/>
      <c r="H20" s="66"/>
    </row>
  </sheetData>
  <sheetProtection selectLockedCells="1" selectUnlockedCells="1"/>
  <mergeCells count="6">
    <mergeCell ref="B12:C14"/>
    <mergeCell ref="F20:H20"/>
    <mergeCell ref="B2:D2"/>
    <mergeCell ref="F9:H9"/>
    <mergeCell ref="G10:H10"/>
    <mergeCell ref="B11:C11"/>
  </mergeCells>
  <printOptions/>
  <pageMargins left="0.7479166666666667" right="0.7479166666666667" top="1.2597222222222222" bottom="0.9840277777777777" header="0.7875" footer="0.5118055555555555"/>
  <pageSetup horizontalDpi="300" verticalDpi="300" orientation="landscape" paperSize="9"/>
  <headerFooter alignWithMargins="0">
    <oddHeader>&amp;L&amp;"Times New Roman,Grassetto"&amp;12Comune di Chioggia
Settore Servizi Sociali&amp;C&amp;"Times New Roman,Grassetto Corsivo"&amp;12Quoziente CHIOGGIA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Clesius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Goatelli</dc:creator>
  <cp:keywords/>
  <dc:description/>
  <cp:lastModifiedBy>Claudio Goatelli</cp:lastModifiedBy>
  <cp:lastPrinted>2010-02-26T08:13:06Z</cp:lastPrinted>
  <dcterms:modified xsi:type="dcterms:W3CDTF">2011-03-14T09:33:55Z</dcterms:modified>
  <cp:category/>
  <cp:version/>
  <cp:contentType/>
  <cp:contentStatus/>
</cp:coreProperties>
</file>